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565"/>
  </bookViews>
  <sheets>
    <sheet name="LTC Calculator" sheetId="1" r:id="rId1"/>
  </sheets>
  <calcPr calcId="145621"/>
</workbook>
</file>

<file path=xl/calcChain.xml><?xml version="1.0" encoding="utf-8"?>
<calcChain xmlns="http://schemas.openxmlformats.org/spreadsheetml/2006/main">
  <c r="C30" i="1" l="1"/>
  <c r="E30" i="1" s="1"/>
  <c r="F29" i="1"/>
  <c r="E29" i="1"/>
  <c r="C29" i="1"/>
  <c r="D29" i="1" s="1"/>
  <c r="C28" i="1"/>
  <c r="D28" i="1" s="1"/>
  <c r="E28" i="1"/>
  <c r="F28" i="1" l="1"/>
  <c r="D30" i="1"/>
  <c r="F30" i="1"/>
</calcChain>
</file>

<file path=xl/sharedStrings.xml><?xml version="1.0" encoding="utf-8"?>
<sst xmlns="http://schemas.openxmlformats.org/spreadsheetml/2006/main" count="37" uniqueCount="29">
  <si>
    <t>Cost of long-term care calculator</t>
  </si>
  <si>
    <t xml:space="preserve">1) Do you have long-term care insurance that covers: </t>
  </si>
  <si>
    <t xml:space="preserve">2) Do you qualify for Medicaid? </t>
  </si>
  <si>
    <t>A) Non-medical home care</t>
  </si>
  <si>
    <t>B) Assisted living facility care</t>
  </si>
  <si>
    <t>C) Skilled nursing facility care</t>
  </si>
  <si>
    <t xml:space="preserve">If you do not have long-term care insurance, qualify for Medicaid, or have other benefits that pay for long-term care, it is likely that you will need to pay for care out of pocket.  Use the calculator below to estimate out of pocket expenses for different long-term care options. </t>
  </si>
  <si>
    <t>Non-medical home care</t>
  </si>
  <si>
    <t>Yes</t>
  </si>
  <si>
    <t>No</t>
  </si>
  <si>
    <t>Assisted living facility</t>
  </si>
  <si>
    <t>Nursing home</t>
  </si>
  <si>
    <t>Hours/day:</t>
  </si>
  <si>
    <t>Cost comparison chart</t>
  </si>
  <si>
    <t>Daily</t>
  </si>
  <si>
    <t>Weekly</t>
  </si>
  <si>
    <t>Monthly</t>
  </si>
  <si>
    <t>Annually</t>
  </si>
  <si>
    <t>Days/week:</t>
  </si>
  <si>
    <t>Monthly cost*</t>
  </si>
  <si>
    <t xml:space="preserve">This tool is not intended to provide financial or healthcare advice, but may be used to help you understand your options.  Be sure you have gathered all the appropriate information before making a long-term care decision. </t>
  </si>
  <si>
    <t>3) Are you a US veteran of war?</t>
  </si>
  <si>
    <t>--------------&gt;</t>
  </si>
  <si>
    <t>Benefits accepted by Firefly Home Care?</t>
  </si>
  <si>
    <r>
      <t>If you answered "yes" to any of the questions above, consult with your insurance or Medicaid professional and care provider representative</t>
    </r>
    <r>
      <rPr>
        <sz val="11"/>
        <color theme="1"/>
        <rFont val="Calibri"/>
        <family val="2"/>
      </rPr>
      <t>†</t>
    </r>
    <r>
      <rPr>
        <sz val="11"/>
        <color theme="1"/>
        <rFont val="Calibri"/>
        <family val="2"/>
        <scheme val="minor"/>
      </rPr>
      <t xml:space="preserve"> to determine coverage and benefits available to you.</t>
    </r>
  </si>
  <si>
    <t>† Call 574-830-6121 to speak with a Firefly Home Care LLC representative about details</t>
  </si>
  <si>
    <t>Hourly rate*:</t>
  </si>
  <si>
    <t>*Average cost per service type according to the Genworth 2013 Cost of Care Survey.</t>
  </si>
  <si>
    <t>Daily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</si>
</sst>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1"/>
      <color theme="1"/>
      <name val="Calibri"/>
      <family val="2"/>
    </font>
  </fonts>
  <fills count="3">
    <fill>
      <patternFill patternType="none"/>
    </fill>
    <fill>
      <patternFill patternType="gray125"/>
    </fill>
    <fill>
      <patternFill patternType="solid">
        <fgColor theme="6" tint="0.59999389629810485"/>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4" fillId="0" borderId="0" xfId="0" applyFont="1"/>
    <xf numFmtId="0" fontId="3" fillId="0" borderId="0" xfId="0" applyFont="1"/>
    <xf numFmtId="0" fontId="5" fillId="0" borderId="0" xfId="0" applyFont="1"/>
    <xf numFmtId="0" fontId="5" fillId="0" borderId="1" xfId="0" applyFont="1" applyBorder="1"/>
    <xf numFmtId="0" fontId="5" fillId="0" borderId="3" xfId="0" applyFont="1" applyBorder="1"/>
    <xf numFmtId="0" fontId="5" fillId="0" borderId="0" xfId="0" applyFont="1" applyBorder="1"/>
    <xf numFmtId="0" fontId="0" fillId="0" borderId="0" xfId="0" applyFill="1" applyBorder="1"/>
    <xf numFmtId="0" fontId="0" fillId="0" borderId="0" xfId="0" applyAlignment="1">
      <alignment wrapText="1"/>
    </xf>
    <xf numFmtId="0" fontId="2" fillId="0" borderId="0" xfId="0" applyFont="1" applyAlignment="1">
      <alignment wrapText="1"/>
    </xf>
    <xf numFmtId="164" fontId="5" fillId="0" borderId="5" xfId="0" applyNumberFormat="1" applyFont="1" applyBorder="1"/>
    <xf numFmtId="0" fontId="6" fillId="0" borderId="5" xfId="0" applyFont="1" applyBorder="1"/>
    <xf numFmtId="0" fontId="6" fillId="0" borderId="5" xfId="0" applyFont="1" applyBorder="1" applyAlignment="1">
      <alignment horizontal="left"/>
    </xf>
    <xf numFmtId="0" fontId="0" fillId="0" borderId="0" xfId="0" applyAlignment="1">
      <alignment horizontal="left" wrapText="1"/>
    </xf>
    <xf numFmtId="0" fontId="2" fillId="0" borderId="0" xfId="0" applyFont="1" applyAlignment="1">
      <alignment horizontal="left" wrapText="1"/>
    </xf>
    <xf numFmtId="0" fontId="4" fillId="0" borderId="6" xfId="0"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0" xfId="0" applyAlignment="1">
      <alignment horizontal="center"/>
    </xf>
    <xf numFmtId="0" fontId="0" fillId="0" borderId="0" xfId="0" quotePrefix="1"/>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2" borderId="5" xfId="0" applyFill="1" applyBorder="1" applyProtection="1">
      <protection locked="0"/>
    </xf>
    <xf numFmtId="0" fontId="5" fillId="2" borderId="2" xfId="0" applyFont="1" applyFill="1" applyBorder="1" applyProtection="1">
      <protection locked="0"/>
    </xf>
    <xf numFmtId="44" fontId="5" fillId="2" borderId="4" xfId="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1"/>
  <sheetViews>
    <sheetView showGridLines="0" tabSelected="1" view="pageLayout" zoomScaleNormal="100" workbookViewId="0">
      <selection activeCell="H21" sqref="H21"/>
    </sheetView>
  </sheetViews>
  <sheetFormatPr defaultRowHeight="15" x14ac:dyDescent="0.25"/>
  <cols>
    <col min="1" max="1" width="10.28515625" customWidth="1"/>
    <col min="3" max="3" width="11" customWidth="1"/>
    <col min="4" max="8" width="11.140625" customWidth="1"/>
  </cols>
  <sheetData>
    <row r="3" spans="1:9" ht="18.75" x14ac:dyDescent="0.3">
      <c r="A3" s="1" t="s">
        <v>0</v>
      </c>
    </row>
    <row r="5" spans="1:9" ht="45" customHeight="1" x14ac:dyDescent="0.25">
      <c r="A5" s="14" t="s">
        <v>20</v>
      </c>
      <c r="B5" s="14"/>
      <c r="C5" s="14"/>
      <c r="D5" s="14"/>
      <c r="E5" s="14"/>
      <c r="F5" s="14"/>
      <c r="G5" s="14"/>
      <c r="H5" s="14"/>
      <c r="I5" s="9"/>
    </row>
    <row r="6" spans="1:9" ht="32.25" customHeight="1" x14ac:dyDescent="0.25">
      <c r="F6" s="21" t="s">
        <v>23</v>
      </c>
      <c r="G6" s="21"/>
    </row>
    <row r="7" spans="1:9" ht="15" customHeight="1" x14ac:dyDescent="0.25">
      <c r="A7" s="22" t="s">
        <v>1</v>
      </c>
      <c r="B7" s="22"/>
      <c r="C7" s="22"/>
      <c r="D7" s="22"/>
      <c r="E7" s="22"/>
      <c r="F7" s="21"/>
      <c r="G7" s="21"/>
    </row>
    <row r="8" spans="1:9" x14ac:dyDescent="0.25">
      <c r="A8" t="s">
        <v>3</v>
      </c>
      <c r="D8" s="23"/>
      <c r="E8" s="19" t="s">
        <v>22</v>
      </c>
      <c r="F8" s="20" t="s">
        <v>8</v>
      </c>
      <c r="G8" s="20"/>
    </row>
    <row r="9" spans="1:9" x14ac:dyDescent="0.25">
      <c r="A9" t="s">
        <v>4</v>
      </c>
      <c r="D9" s="23"/>
    </row>
    <row r="10" spans="1:9" x14ac:dyDescent="0.25">
      <c r="A10" t="s">
        <v>5</v>
      </c>
      <c r="D10" s="23"/>
    </row>
    <row r="12" spans="1:9" x14ac:dyDescent="0.25">
      <c r="A12" t="s">
        <v>2</v>
      </c>
      <c r="D12" s="23"/>
      <c r="E12" s="19" t="s">
        <v>22</v>
      </c>
      <c r="F12" s="18" t="s">
        <v>9</v>
      </c>
      <c r="G12" s="18"/>
    </row>
    <row r="14" spans="1:9" x14ac:dyDescent="0.25">
      <c r="A14" t="s">
        <v>21</v>
      </c>
      <c r="D14" s="23"/>
      <c r="E14" s="19" t="s">
        <v>22</v>
      </c>
      <c r="F14" s="18" t="s">
        <v>8</v>
      </c>
      <c r="G14" s="18"/>
    </row>
    <row r="16" spans="1:9" ht="30" customHeight="1" x14ac:dyDescent="0.25">
      <c r="A16" s="13" t="s">
        <v>24</v>
      </c>
      <c r="B16" s="13"/>
      <c r="C16" s="13"/>
      <c r="D16" s="13"/>
      <c r="E16" s="13"/>
      <c r="F16" s="13"/>
      <c r="G16" s="13"/>
      <c r="H16" s="13"/>
      <c r="I16" s="8"/>
    </row>
    <row r="18" spans="1:9" ht="45" customHeight="1" x14ac:dyDescent="0.25">
      <c r="A18" s="13" t="s">
        <v>6</v>
      </c>
      <c r="B18" s="13"/>
      <c r="C18" s="13"/>
      <c r="D18" s="13"/>
      <c r="E18" s="13"/>
      <c r="F18" s="13"/>
      <c r="G18" s="13"/>
      <c r="H18" s="13"/>
      <c r="I18" s="8"/>
    </row>
    <row r="20" spans="1:9" ht="20.25" customHeight="1" x14ac:dyDescent="0.25">
      <c r="A20" s="16" t="s">
        <v>7</v>
      </c>
      <c r="B20" s="17"/>
      <c r="D20" s="16" t="s">
        <v>10</v>
      </c>
      <c r="E20" s="17"/>
      <c r="G20" s="16" t="s">
        <v>11</v>
      </c>
      <c r="H20" s="17"/>
    </row>
    <row r="21" spans="1:9" x14ac:dyDescent="0.25">
      <c r="A21" s="4" t="s">
        <v>12</v>
      </c>
      <c r="B21" s="24">
        <v>6</v>
      </c>
      <c r="D21" s="5" t="s">
        <v>19</v>
      </c>
      <c r="E21" s="25">
        <v>4188</v>
      </c>
      <c r="G21" s="5" t="s">
        <v>28</v>
      </c>
      <c r="H21" s="25">
        <v>241</v>
      </c>
    </row>
    <row r="22" spans="1:9" x14ac:dyDescent="0.25">
      <c r="A22" s="4" t="s">
        <v>18</v>
      </c>
      <c r="B22" s="24">
        <v>7</v>
      </c>
      <c r="D22" s="6"/>
      <c r="E22" s="7"/>
      <c r="G22" s="6"/>
      <c r="H22" s="7"/>
    </row>
    <row r="23" spans="1:9" x14ac:dyDescent="0.25">
      <c r="A23" s="5" t="s">
        <v>26</v>
      </c>
      <c r="B23" s="25">
        <v>20</v>
      </c>
    </row>
    <row r="25" spans="1:9" x14ac:dyDescent="0.25">
      <c r="A25" s="2"/>
    </row>
    <row r="26" spans="1:9" ht="18.75" x14ac:dyDescent="0.3">
      <c r="A26" s="2"/>
      <c r="C26" s="15" t="s">
        <v>13</v>
      </c>
      <c r="D26" s="15"/>
      <c r="E26" s="15"/>
      <c r="F26" s="15"/>
    </row>
    <row r="27" spans="1:9" x14ac:dyDescent="0.25">
      <c r="C27" s="11" t="s">
        <v>14</v>
      </c>
      <c r="D27" s="11" t="s">
        <v>15</v>
      </c>
      <c r="E27" s="11" t="s">
        <v>16</v>
      </c>
      <c r="F27" s="11" t="s">
        <v>17</v>
      </c>
    </row>
    <row r="28" spans="1:9" x14ac:dyDescent="0.25">
      <c r="A28" s="12" t="s">
        <v>7</v>
      </c>
      <c r="B28" s="12"/>
      <c r="C28" s="10">
        <f>B21*B23</f>
        <v>120</v>
      </c>
      <c r="D28" s="10">
        <f>C28*7</f>
        <v>840</v>
      </c>
      <c r="E28" s="10">
        <f>C28*30.42</f>
        <v>3650.4</v>
      </c>
      <c r="F28" s="10">
        <f>C28*365</f>
        <v>43800</v>
      </c>
    </row>
    <row r="29" spans="1:9" x14ac:dyDescent="0.25">
      <c r="A29" s="12" t="s">
        <v>10</v>
      </c>
      <c r="B29" s="12"/>
      <c r="C29" s="10">
        <f>E21/30.42</f>
        <v>137.67258382642999</v>
      </c>
      <c r="D29" s="10">
        <f>C29*7</f>
        <v>963.70808678500987</v>
      </c>
      <c r="E29" s="10">
        <f>E21</f>
        <v>4188</v>
      </c>
      <c r="F29" s="10">
        <f>E21*12</f>
        <v>50256</v>
      </c>
    </row>
    <row r="30" spans="1:9" x14ac:dyDescent="0.25">
      <c r="A30" s="12" t="s">
        <v>11</v>
      </c>
      <c r="B30" s="12"/>
      <c r="C30" s="10">
        <f>H21</f>
        <v>241</v>
      </c>
      <c r="D30" s="10">
        <f>C30*7</f>
        <v>1687</v>
      </c>
      <c r="E30" s="10">
        <f>C30*30.42</f>
        <v>7331.22</v>
      </c>
      <c r="F30" s="10">
        <f>C30*365</f>
        <v>87965</v>
      </c>
    </row>
    <row r="31" spans="1:9" x14ac:dyDescent="0.25">
      <c r="A31" s="3" t="s">
        <v>27</v>
      </c>
    </row>
    <row r="32" spans="1:9" x14ac:dyDescent="0.25">
      <c r="A32" s="3"/>
    </row>
    <row r="34" spans="1:1" x14ac:dyDescent="0.25">
      <c r="A34" t="s">
        <v>25</v>
      </c>
    </row>
    <row r="40" spans="1:1" hidden="1" x14ac:dyDescent="0.25">
      <c r="A40" t="s">
        <v>8</v>
      </c>
    </row>
    <row r="41" spans="1:1" hidden="1" x14ac:dyDescent="0.25">
      <c r="A41" t="s">
        <v>9</v>
      </c>
    </row>
  </sheetData>
  <sheetProtection sheet="1" objects="1" scenarios="1" selectLockedCells="1"/>
  <protectedRanges>
    <protectedRange sqref="D8:D10 D12 D14 B21:B23 E21 H21" name="Range1" securityDescriptor="O:WDG:WDD:(A;;CC;;;S-1-5-1)"/>
  </protectedRanges>
  <mergeCells count="15">
    <mergeCell ref="A5:H5"/>
    <mergeCell ref="C26:F26"/>
    <mergeCell ref="D20:E20"/>
    <mergeCell ref="G20:H20"/>
    <mergeCell ref="A20:B20"/>
    <mergeCell ref="F7:G7"/>
    <mergeCell ref="F8:G8"/>
    <mergeCell ref="F14:G14"/>
    <mergeCell ref="F12:G12"/>
    <mergeCell ref="F6:G6"/>
    <mergeCell ref="A28:B28"/>
    <mergeCell ref="A29:B29"/>
    <mergeCell ref="A30:B30"/>
    <mergeCell ref="A16:H16"/>
    <mergeCell ref="A18:H18"/>
  </mergeCells>
  <dataValidations count="3">
    <dataValidation type="list" showInputMessage="1" showErrorMessage="1" sqref="D9:D10">
      <formula1>$A$40:$A$41</formula1>
    </dataValidation>
    <dataValidation type="list" allowBlank="1" showInputMessage="1" showErrorMessage="1" sqref="D12 D14">
      <formula1>$A$40:$A$41</formula1>
    </dataValidation>
    <dataValidation type="list" showErrorMessage="1" sqref="D8">
      <formula1>$A$40:$A$41</formula1>
    </dataValidation>
  </dataValidations>
  <pageMargins left="0.7" right="0.7" top="0.75" bottom="0.75" header="0.3" footer="0.3"/>
  <pageSetup orientation="portrait" r:id="rId1"/>
  <headerFooter>
    <oddHeader>&amp;L&amp;G&amp;R574-830-6121
www.fireflyhomecare.com</oddHeader>
  </headerFooter>
  <ignoredErrors>
    <ignoredError sqref="E29:F29"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LTC Calculator</vt:lpstr>
    </vt:vector>
  </TitlesOfParts>
  <Company>F. Hoffmann-La Roche,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Manifold, Larson {DNAL~Indianapolis}</dc:creator>
  <cp:lastModifiedBy>Manifold, Larson {DNAL~Indianapolis}</cp:lastModifiedBy>
  <dcterms:created xsi:type="dcterms:W3CDTF">2013-01-09T17:35:21Z</dcterms:created>
  <dcterms:modified xsi:type="dcterms:W3CDTF">2014-06-24T03:32:38Z</dcterms:modified>
</cp:coreProperties>
</file>